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708B4587-EDCA-4FDE-AA9C-49FDB1E718E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6-2025" sheetId="111" r:id="rId2"/>
    <sheet name="05-2025" sheetId="110" r:id="rId3"/>
    <sheet name="04-2025" sheetId="109" r:id="rId4"/>
    <sheet name="03-2025" sheetId="108" r:id="rId5"/>
    <sheet name="02-2025 " sheetId="106" r:id="rId6"/>
    <sheet name="01-2025" sheetId="104" r:id="rId7"/>
    <sheet name="12-2024" sheetId="103" r:id="rId8"/>
    <sheet name="11-2024" sheetId="102" r:id="rId9"/>
    <sheet name="10-2024" sheetId="101" r:id="rId10"/>
    <sheet name="09-2024" sheetId="100" r:id="rId11"/>
    <sheet name="08-2024 " sheetId="99" r:id="rId12"/>
    <sheet name="07-2024" sheetId="96" r:id="rId13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11" l="1"/>
  <c r="C31" i="111"/>
  <c r="C30" i="111"/>
  <c r="C29" i="111"/>
  <c r="C26" i="111"/>
  <c r="C25" i="111"/>
  <c r="C24" i="111"/>
  <c r="C21" i="111"/>
  <c r="C20" i="111"/>
  <c r="C16" i="111"/>
  <c r="C12" i="111"/>
  <c r="C8" i="111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<sst xmlns="http://schemas.openxmlformats.org/spreadsheetml/2006/main" count="889" uniqueCount="147">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</sst>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1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A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B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C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2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3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4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5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6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7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8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9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3" sqref="N13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0.50249999999999995</v>
      </c>
      <c r="M4" s="24">
        <f t="shared" ref="M4:M21" si="0">L4-H4-E4</f>
        <v>0.45799999999999996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0.39639999999999997</v>
      </c>
      <c r="L5" s="66">
        <v>0.51639999999999997</v>
      </c>
      <c r="M5" s="24">
        <f t="shared" si="0"/>
        <v>0.37515999999999999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0.5141</v>
      </c>
      <c r="L6" s="66">
        <v>0.55920000000000003</v>
      </c>
      <c r="M6" s="24">
        <f t="shared" si="0"/>
        <v>0.45796000000000003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6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0.96919999999999995</v>
      </c>
      <c r="L8" s="66">
        <v>1.0209999999999999</v>
      </c>
      <c r="M8" s="24">
        <f t="shared" si="0"/>
        <v>0.45719999999999988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0.86410000000000009</v>
      </c>
      <c r="L9" s="66">
        <v>0.91590000000000005</v>
      </c>
      <c r="M9" s="24">
        <f t="shared" si="0"/>
        <v>0.45810000000000001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6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0.86412999999999995</v>
      </c>
      <c r="L11" s="66">
        <v>0.91513</v>
      </c>
      <c r="M11" s="24">
        <f t="shared" si="0"/>
        <v>0.45812999999999998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0.96921000000000002</v>
      </c>
      <c r="L12" s="66">
        <v>1.0202100000000001</v>
      </c>
      <c r="M12" s="24">
        <f t="shared" si="0"/>
        <v>0.45721000000000006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1.01491</v>
      </c>
      <c r="L13" s="66">
        <v>1.13191</v>
      </c>
      <c r="M13" s="24">
        <f>L13-H13-E13</f>
        <v>0.50290999999999997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0.86412999999999995</v>
      </c>
      <c r="L14" s="66">
        <v>0.97912999999999994</v>
      </c>
      <c r="M14" s="24">
        <f t="shared" si="0"/>
        <v>0.45812999999999993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0.9692099999999999</v>
      </c>
      <c r="L15" s="66">
        <v>1.0842099999999999</v>
      </c>
      <c r="M15" s="24">
        <f t="shared" si="0"/>
        <v>0.45720999999999989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1.01491</v>
      </c>
      <c r="L16" s="66">
        <v>1.13191</v>
      </c>
      <c r="M16" s="24">
        <f t="shared" si="0"/>
        <v>0.50290999999999997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6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6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6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6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0.45799999999999996</v>
      </c>
      <c r="L21" s="66">
        <v>0.56799999999999995</v>
      </c>
      <c r="M21" s="24">
        <f t="shared" si="0"/>
        <v>0.45799999999999996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0.88603199999999993</v>
      </c>
      <c r="L23" s="65">
        <f>AVERAGE(L9,L11,L14,L17,L20)</f>
        <v>0.96559200000000023</v>
      </c>
      <c r="M23" s="28">
        <f>AVERAGE(M9,M11,M14)</f>
        <v>0.45811999999999992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1.0091399999999999</v>
      </c>
      <c r="L24" s="65">
        <f>AVERAGE(L13,L16,L19)</f>
        <v>1.1304733333333334</v>
      </c>
      <c r="M24" s="51">
        <f>AVERAGE(M13,M16)</f>
        <v>0.50290999999999997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1.370344</v>
      </c>
      <c r="L25" s="65">
        <f>AVERAGE(L8,L10,L12,L15,L18)</f>
        <v>1.4477039999999999</v>
      </c>
      <c r="M25" s="28">
        <f>AVERAGE(M8,M10,M12,M15)</f>
        <v>0.95152999999999988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0.59984999999999999</v>
      </c>
      <c r="L26" s="65">
        <f>AVERAGE(L6,L7)</f>
        <v>0.65955000000000008</v>
      </c>
      <c r="M26" s="52">
        <f>AVERAGE(M6,M7)</f>
        <v>0.54371000000000003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0.51244999999999996</v>
      </c>
      <c r="L27" s="65">
        <f>AVERAGE(L4,L21)</f>
        <v>0.53525</v>
      </c>
      <c r="M27" s="28">
        <f>AVERAGE(M4,M21)</f>
        <v>0.45799999999999996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98</v>
      </c>
      <c r="B4" s="72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93</v>
      </c>
      <c r="B4" s="72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90</v>
      </c>
      <c r="B4" s="72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71</v>
      </c>
      <c r="B4" s="72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tabSelected="1" workbookViewId="0">
      <selection activeCell="L2" sqref="L2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142</v>
      </c>
      <c r="B4" s="72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f>List1!$L$4</f>
        <v>0.50249999999999995</v>
      </c>
      <c r="D8" s="54"/>
      <c r="E8" s="54"/>
      <c r="F8" s="54"/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f>List1!$L$5</f>
        <v>0.51639999999999997</v>
      </c>
      <c r="D12" s="58"/>
      <c r="E12" s="58"/>
      <c r="F12" s="58"/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f>List1!$L$6</f>
        <v>0.55920000000000003</v>
      </c>
      <c r="D16" s="54"/>
      <c r="E16" s="54"/>
      <c r="F16" s="54"/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f>List1!$L$8</f>
        <v>1.0209999999999999</v>
      </c>
      <c r="D20" s="54"/>
      <c r="E20" s="54"/>
      <c r="F20" s="54"/>
    </row>
    <row r="21" spans="1:6" ht="18.75" customHeight="1" x14ac:dyDescent="0.3">
      <c r="A21" s="45" t="s">
        <v>4</v>
      </c>
      <c r="B21" s="44" t="s">
        <v>65</v>
      </c>
      <c r="C21" s="59">
        <f>List1!$L$9</f>
        <v>0.91590000000000005</v>
      </c>
      <c r="D21" s="59"/>
      <c r="E21" s="59"/>
      <c r="F21" s="59"/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f>List1!$L$12</f>
        <v>1.0202100000000001</v>
      </c>
      <c r="D24" s="58"/>
      <c r="E24" s="58"/>
      <c r="F24" s="58"/>
    </row>
    <row r="25" spans="1:6" ht="19.5" customHeight="1" x14ac:dyDescent="0.3">
      <c r="A25" s="6" t="s">
        <v>4</v>
      </c>
      <c r="B25" s="7" t="s">
        <v>65</v>
      </c>
      <c r="C25" s="58">
        <f>List1!$L$11</f>
        <v>0.91513</v>
      </c>
      <c r="D25" s="58"/>
      <c r="E25" s="58"/>
      <c r="F25" s="58"/>
    </row>
    <row r="26" spans="1:6" ht="16.5" customHeight="1" x14ac:dyDescent="0.3">
      <c r="A26" s="45" t="s">
        <v>5</v>
      </c>
      <c r="B26" s="44" t="s">
        <v>78</v>
      </c>
      <c r="C26" s="58">
        <f>List1!$L$13</f>
        <v>1.13191</v>
      </c>
      <c r="D26" s="58"/>
      <c r="E26" s="58"/>
      <c r="F26" s="58"/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f>List1!$L$15</f>
        <v>1.0842099999999999</v>
      </c>
      <c r="D29" s="58"/>
      <c r="E29" s="58"/>
      <c r="F29" s="58"/>
    </row>
    <row r="30" spans="1:6" ht="18.75" customHeight="1" x14ac:dyDescent="0.3">
      <c r="A30" s="6" t="s">
        <v>4</v>
      </c>
      <c r="B30" s="7" t="s">
        <v>65</v>
      </c>
      <c r="C30" s="58">
        <f>List1!$L$14</f>
        <v>0.97912999999999994</v>
      </c>
      <c r="D30" s="58"/>
      <c r="E30" s="58"/>
      <c r="F30" s="58"/>
    </row>
    <row r="31" spans="1:6" ht="15" customHeight="1" x14ac:dyDescent="0.3">
      <c r="A31" s="45" t="s">
        <v>5</v>
      </c>
      <c r="B31" s="44" t="s">
        <v>78</v>
      </c>
      <c r="C31" s="58">
        <f>List1!$L$16</f>
        <v>1.13191</v>
      </c>
      <c r="D31" s="58"/>
      <c r="E31" s="58"/>
      <c r="F31" s="58"/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f>List1!$L$21</f>
        <v>0.56799999999999995</v>
      </c>
      <c r="D34" s="58"/>
      <c r="E34" s="58"/>
      <c r="F34" s="58"/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topLeftCell="A6" workbookViewId="0">
      <selection activeCell="I31" sqref="I31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138</v>
      </c>
      <c r="B4" s="72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131</v>
      </c>
      <c r="B4" s="72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topLeftCell="A6"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126</v>
      </c>
      <c r="B4" s="72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121</v>
      </c>
      <c r="B4" s="72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G8" sqref="G8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115</v>
      </c>
      <c r="B4" s="72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110</v>
      </c>
      <c r="B4" s="72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105</v>
      </c>
      <c r="B4" s="72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List1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2025-06-03T07:20:12Z</dcterms:modified>
  <cp:category/>
  <cp:contentStatus/>
</cp:coreProperties>
</file>